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Attachments_mariya.parnicyna.97@mail.ru_2024-01-10_13-51-05\"/>
    </mc:Choice>
  </mc:AlternateContent>
  <xr:revisionPtr revIDLastSave="0" documentId="13_ncr:1_{DBE6988D-93E2-417F-873F-FD2C08812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г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J194" i="2"/>
  <c r="I194" i="2"/>
  <c r="H194" i="2"/>
  <c r="G194" i="2"/>
  <c r="F194" i="2"/>
  <c r="B185" i="2"/>
  <c r="A185" i="2"/>
  <c r="J184" i="2"/>
  <c r="J195" i="2" s="1"/>
  <c r="I184" i="2"/>
  <c r="H184" i="2"/>
  <c r="G184" i="2"/>
  <c r="G195" i="2" s="1"/>
  <c r="F184" i="2"/>
  <c r="F195" i="2" s="1"/>
  <c r="B176" i="2"/>
  <c r="A176" i="2"/>
  <c r="J175" i="2"/>
  <c r="I175" i="2"/>
  <c r="H175" i="2"/>
  <c r="G175" i="2"/>
  <c r="F175" i="2"/>
  <c r="B166" i="2"/>
  <c r="A166" i="2"/>
  <c r="J165" i="2"/>
  <c r="I165" i="2"/>
  <c r="H165" i="2"/>
  <c r="G165" i="2"/>
  <c r="F165" i="2"/>
  <c r="B157" i="2"/>
  <c r="A157" i="2"/>
  <c r="J156" i="2"/>
  <c r="I156" i="2"/>
  <c r="H156" i="2"/>
  <c r="G156" i="2"/>
  <c r="F156" i="2"/>
  <c r="B147" i="2"/>
  <c r="A147" i="2"/>
  <c r="J146" i="2"/>
  <c r="I146" i="2"/>
  <c r="H146" i="2"/>
  <c r="G146" i="2"/>
  <c r="G157" i="2" s="1"/>
  <c r="F146" i="2"/>
  <c r="B138" i="2"/>
  <c r="A138" i="2"/>
  <c r="J137" i="2"/>
  <c r="I137" i="2"/>
  <c r="H137" i="2"/>
  <c r="G137" i="2"/>
  <c r="F137" i="2"/>
  <c r="B128" i="2"/>
  <c r="A128" i="2"/>
  <c r="J127" i="2"/>
  <c r="I127" i="2"/>
  <c r="H127" i="2"/>
  <c r="G127" i="2"/>
  <c r="F127" i="2"/>
  <c r="B119" i="2"/>
  <c r="A119" i="2"/>
  <c r="J118" i="2"/>
  <c r="I118" i="2"/>
  <c r="H118" i="2"/>
  <c r="G118" i="2"/>
  <c r="F118" i="2"/>
  <c r="B109" i="2"/>
  <c r="A109" i="2"/>
  <c r="J108" i="2"/>
  <c r="I108" i="2"/>
  <c r="H108" i="2"/>
  <c r="G108" i="2"/>
  <c r="F108" i="2"/>
  <c r="B100" i="2"/>
  <c r="A100" i="2"/>
  <c r="J99" i="2"/>
  <c r="I99" i="2"/>
  <c r="H99" i="2"/>
  <c r="G99" i="2"/>
  <c r="F99" i="2"/>
  <c r="B90" i="2"/>
  <c r="A90" i="2"/>
  <c r="J89" i="2"/>
  <c r="I89" i="2"/>
  <c r="H89" i="2"/>
  <c r="G89" i="2"/>
  <c r="F89" i="2"/>
  <c r="B81" i="2"/>
  <c r="A81" i="2"/>
  <c r="J80" i="2"/>
  <c r="I80" i="2"/>
  <c r="H80" i="2"/>
  <c r="G80" i="2"/>
  <c r="F80" i="2"/>
  <c r="B71" i="2"/>
  <c r="A71" i="2"/>
  <c r="J70" i="2"/>
  <c r="I70" i="2"/>
  <c r="H70" i="2"/>
  <c r="G70" i="2"/>
  <c r="F70" i="2"/>
  <c r="B62" i="2"/>
  <c r="A62" i="2"/>
  <c r="J61" i="2"/>
  <c r="I61" i="2"/>
  <c r="H61" i="2"/>
  <c r="G61" i="2"/>
  <c r="F61" i="2"/>
  <c r="B52" i="2"/>
  <c r="A52" i="2"/>
  <c r="J51" i="2"/>
  <c r="I51" i="2"/>
  <c r="H51" i="2"/>
  <c r="G51" i="2"/>
  <c r="F51" i="2"/>
  <c r="B43" i="2"/>
  <c r="A43" i="2"/>
  <c r="J42" i="2"/>
  <c r="I42" i="2"/>
  <c r="H42" i="2"/>
  <c r="G42" i="2"/>
  <c r="F42" i="2"/>
  <c r="B33" i="2"/>
  <c r="A33" i="2"/>
  <c r="J32" i="2"/>
  <c r="I32" i="2"/>
  <c r="H32" i="2"/>
  <c r="G32" i="2"/>
  <c r="F32" i="2"/>
  <c r="B24" i="2"/>
  <c r="A24" i="2"/>
  <c r="J23" i="2"/>
  <c r="I23" i="2"/>
  <c r="H23" i="2"/>
  <c r="G23" i="2"/>
  <c r="F23" i="2"/>
  <c r="B14" i="2"/>
  <c r="A14" i="2"/>
  <c r="J13" i="2"/>
  <c r="I13" i="2"/>
  <c r="H13" i="2"/>
  <c r="G13" i="2"/>
  <c r="F13" i="2"/>
  <c r="F24" i="2" l="1"/>
  <c r="H43" i="2"/>
  <c r="J62" i="2"/>
  <c r="J100" i="2"/>
  <c r="J138" i="2"/>
  <c r="F176" i="2"/>
  <c r="G24" i="2"/>
  <c r="I43" i="2"/>
  <c r="G62" i="2"/>
  <c r="I81" i="2"/>
  <c r="G100" i="2"/>
  <c r="I119" i="2"/>
  <c r="G138" i="2"/>
  <c r="I157" i="2"/>
  <c r="G176" i="2"/>
  <c r="J24" i="2"/>
  <c r="F62" i="2"/>
  <c r="H81" i="2"/>
  <c r="F100" i="2"/>
  <c r="H119" i="2"/>
  <c r="F138" i="2"/>
  <c r="J176" i="2"/>
  <c r="H24" i="2"/>
  <c r="J43" i="2"/>
  <c r="H62" i="2"/>
  <c r="F81" i="2"/>
  <c r="J119" i="2"/>
  <c r="H138" i="2"/>
  <c r="J157" i="2"/>
  <c r="H195" i="2"/>
  <c r="I24" i="2"/>
  <c r="G43" i="2"/>
  <c r="I62" i="2"/>
  <c r="G81" i="2"/>
  <c r="I100" i="2"/>
  <c r="G119" i="2"/>
  <c r="I138" i="2"/>
  <c r="H176" i="2"/>
  <c r="I195" i="2"/>
  <c r="F43" i="2"/>
  <c r="J81" i="2"/>
  <c r="H100" i="2"/>
  <c r="F119" i="2"/>
  <c r="F157" i="2"/>
  <c r="H157" i="2"/>
  <c r="I176" i="2"/>
  <c r="I196" i="2" l="1"/>
  <c r="G196" i="2"/>
  <c r="F196" i="2"/>
  <c r="J196" i="2"/>
  <c r="H196" i="2"/>
</calcChain>
</file>

<file path=xl/sharedStrings.xml><?xml version="1.0" encoding="utf-8"?>
<sst xmlns="http://schemas.openxmlformats.org/spreadsheetml/2006/main" count="247" uniqueCount="67">
  <si>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</si>
  <si>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</si>
  <si>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</si>
  <si>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</si>
  <si>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</si>
  <si>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</si>
  <si>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</si>
  <si>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</si>
  <si>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</si>
  <si>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</si>
  <si>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</si>
  <si>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</si>
  <si>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</si>
  <si>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</si>
  <si>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</si>
  <si>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</si>
  <si>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</si>
  <si>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</si>
  <si>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</si>
  <si>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</si>
  <si>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</si>
  <si>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</si>
  <si>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</si>
  <si>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</si>
  <si>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</si>
  <si>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</si>
  <si>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</si>
  <si>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</si>
  <si>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</si>
  <si>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</si>
  <si>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</si>
  <si>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</si>
  <si>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</si>
  <si>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</si>
  <si>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</si>
  <si>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Компот из сухофруктов</t>
  </si>
  <si>
    <t>Хлеб пшеничный</t>
  </si>
  <si>
    <t>Гречка отварная с маслом</t>
  </si>
  <si>
    <t>Кукуруза консервированная</t>
  </si>
  <si>
    <t>Пюре картофельное</t>
  </si>
  <si>
    <t>Котлеты из курицы</t>
  </si>
  <si>
    <t>Рис отварной с маслом</t>
  </si>
  <si>
    <t>Биточки куриные</t>
  </si>
  <si>
    <t>сладкое</t>
  </si>
  <si>
    <t>Огурцы свежие порционно</t>
  </si>
  <si>
    <t>Салат витаминный</t>
  </si>
  <si>
    <t>Хлеб белый</t>
  </si>
  <si>
    <t>И.В.Конева</t>
  </si>
  <si>
    <t>Директор</t>
  </si>
  <si>
    <t xml:space="preserve">        МОУ «Основная общеобразовательная школа имени Вадима Шестаковского», с. Восход                 </t>
  </si>
  <si>
    <t>Тефтели с соусом</t>
  </si>
  <si>
    <t>Макароны запеченные с сыром и яйцом</t>
  </si>
  <si>
    <t>Напиток кофейный с молоком</t>
  </si>
  <si>
    <t>Груша</t>
  </si>
  <si>
    <t>Бутерброд с сыром и сливочным маслом</t>
  </si>
  <si>
    <t>Оладьи со сгущенным молоком</t>
  </si>
  <si>
    <t xml:space="preserve">Чай с сахаром </t>
  </si>
  <si>
    <t>Яблоко</t>
  </si>
  <si>
    <t>Помидоры свежие порционно</t>
  </si>
  <si>
    <t>Каша геркулесовая молочная с маслом</t>
  </si>
  <si>
    <t>Йогурт</t>
  </si>
  <si>
    <t>Сырники из творога со сгущенным молоком</t>
  </si>
  <si>
    <t>Какао с молоком</t>
  </si>
  <si>
    <t>Банан</t>
  </si>
  <si>
    <t xml:space="preserve">Горошек консервированный </t>
  </si>
  <si>
    <t xml:space="preserve">Поджарка из мяса (говядина или свинина) </t>
  </si>
  <si>
    <t xml:space="preserve">Блинчики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</si>
</sst>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16019-3CAF-4B70-B906-5C429F8DC6C6}">
  <dimension ref="A1:K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7" t="s">
        <v>49</v>
      </c>
      <c r="D1" s="48"/>
      <c r="E1" s="48"/>
      <c r="F1" s="12" t="s">
        <v>16</v>
      </c>
      <c r="G1" s="2" t="s">
        <v>17</v>
      </c>
      <c r="H1" s="49" t="s">
        <v>48</v>
      </c>
      <c r="I1" s="49"/>
      <c r="J1" s="49"/>
      <c r="K1" s="49"/>
    </row>
    <row r="2" spans="1:11" ht="18" x14ac:dyDescent="0.2">
      <c r="A2" s="35" t="s">
        <v>6</v>
      </c>
      <c r="C2" s="2"/>
      <c r="G2" s="2" t="s">
        <v>18</v>
      </c>
      <c r="H2" s="49" t="s">
        <v>47</v>
      </c>
      <c r="I2" s="49"/>
      <c r="J2" s="49"/>
      <c r="K2" s="49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0">
        <v>45300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37</v>
      </c>
      <c r="F6" s="40">
        <v>120</v>
      </c>
      <c r="G6" s="40">
        <v>6.88</v>
      </c>
      <c r="H6" s="40">
        <v>6.87</v>
      </c>
      <c r="I6" s="40">
        <v>30.94</v>
      </c>
      <c r="J6" s="40">
        <v>195.19</v>
      </c>
      <c r="K6" s="41"/>
    </row>
    <row r="7" spans="1:11" ht="15" x14ac:dyDescent="0.25">
      <c r="A7" s="23"/>
      <c r="B7" s="15"/>
      <c r="C7" s="11"/>
      <c r="D7" s="6" t="s">
        <v>21</v>
      </c>
      <c r="E7" s="42" t="s">
        <v>50</v>
      </c>
      <c r="F7" s="43">
        <v>90</v>
      </c>
      <c r="G7" s="43">
        <v>7.17</v>
      </c>
      <c r="H7" s="43">
        <v>8.65</v>
      </c>
      <c r="I7" s="43">
        <v>3.6</v>
      </c>
      <c r="J7" s="43">
        <v>115.75</v>
      </c>
      <c r="K7" s="44"/>
    </row>
    <row r="8" spans="1:11" ht="15" x14ac:dyDescent="0.25">
      <c r="A8" s="23"/>
      <c r="B8" s="15"/>
      <c r="C8" s="11"/>
      <c r="D8" s="7" t="s">
        <v>22</v>
      </c>
      <c r="E8" s="42" t="s">
        <v>35</v>
      </c>
      <c r="F8" s="43">
        <v>200</v>
      </c>
      <c r="G8" s="43">
        <v>0.66</v>
      </c>
      <c r="H8" s="43">
        <v>0.09</v>
      </c>
      <c r="I8" s="43">
        <v>32.01</v>
      </c>
      <c r="J8" s="43">
        <v>132.80000000000001</v>
      </c>
      <c r="K8" s="44"/>
    </row>
    <row r="9" spans="1:11" ht="15" x14ac:dyDescent="0.25">
      <c r="A9" s="23"/>
      <c r="B9" s="15"/>
      <c r="C9" s="11"/>
      <c r="D9" s="7" t="s">
        <v>23</v>
      </c>
      <c r="E9" s="42" t="s">
        <v>36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 t="s">
        <v>26</v>
      </c>
      <c r="E11" s="42" t="s">
        <v>38</v>
      </c>
      <c r="F11" s="43">
        <v>60</v>
      </c>
      <c r="G11" s="43">
        <v>1.32</v>
      </c>
      <c r="H11" s="43">
        <v>0.24</v>
      </c>
      <c r="I11" s="43">
        <v>2.61</v>
      </c>
      <c r="J11" s="43">
        <v>34.799999999999997</v>
      </c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18.400000000000002</v>
      </c>
      <c r="H13" s="19">
        <f t="shared" si="0"/>
        <v>16.149999999999999</v>
      </c>
      <c r="I13" s="19">
        <f t="shared" si="0"/>
        <v>83.649999999999991</v>
      </c>
      <c r="J13" s="19">
        <f t="shared" si="0"/>
        <v>548.67999999999995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2">G13+G23</f>
        <v>18.400000000000002</v>
      </c>
      <c r="H24" s="32">
        <f t="shared" si="2"/>
        <v>16.149999999999999</v>
      </c>
      <c r="I24" s="32">
        <f t="shared" si="2"/>
        <v>83.649999999999991</v>
      </c>
      <c r="J24" s="32">
        <f t="shared" si="2"/>
        <v>548.67999999999995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6.76</v>
      </c>
      <c r="H25" s="40">
        <v>11.43</v>
      </c>
      <c r="I25" s="40">
        <v>21.61</v>
      </c>
      <c r="J25" s="40">
        <v>216.35</v>
      </c>
      <c r="K25" s="41"/>
    </row>
    <row r="26" spans="1:11" ht="15" x14ac:dyDescent="0.25">
      <c r="A26" s="14"/>
      <c r="B26" s="15"/>
      <c r="C26" s="11"/>
      <c r="D26" s="6" t="s">
        <v>21</v>
      </c>
      <c r="E26" s="42" t="s">
        <v>54</v>
      </c>
      <c r="F26" s="43">
        <v>50</v>
      </c>
      <c r="G26" s="43">
        <v>5.3</v>
      </c>
      <c r="H26" s="43">
        <v>8.26</v>
      </c>
      <c r="I26" s="43">
        <v>14.82</v>
      </c>
      <c r="J26" s="43">
        <v>154.82</v>
      </c>
      <c r="K26" s="44"/>
    </row>
    <row r="27" spans="1:11" ht="15" x14ac:dyDescent="0.2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3.1</v>
      </c>
      <c r="H27" s="43">
        <v>2.63</v>
      </c>
      <c r="I27" s="43">
        <v>29</v>
      </c>
      <c r="J27" s="43">
        <v>152.07</v>
      </c>
      <c r="K27" s="44"/>
    </row>
    <row r="28" spans="1:11" ht="15" x14ac:dyDescent="0.25">
      <c r="A28" s="14"/>
      <c r="B28" s="15"/>
      <c r="C28" s="11"/>
      <c r="D28" s="7" t="s">
        <v>23</v>
      </c>
      <c r="E28" s="42" t="s">
        <v>36</v>
      </c>
      <c r="F28" s="43">
        <v>20</v>
      </c>
      <c r="G28" s="43">
        <v>3.95</v>
      </c>
      <c r="H28" s="43">
        <v>0.5</v>
      </c>
      <c r="I28" s="43">
        <v>24.2</v>
      </c>
      <c r="J28" s="43">
        <v>117.1</v>
      </c>
      <c r="K28" s="44"/>
    </row>
    <row r="29" spans="1:11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0.3</v>
      </c>
      <c r="H29" s="43">
        <v>0.23</v>
      </c>
      <c r="I29" s="43">
        <v>7.73</v>
      </c>
      <c r="J29" s="43">
        <v>34.19</v>
      </c>
      <c r="K29" s="44"/>
    </row>
    <row r="30" spans="1:11" ht="15" x14ac:dyDescent="0.2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J32" si="3">SUM(G25:G31)</f>
        <v>19.41</v>
      </c>
      <c r="H32" s="19">
        <f t="shared" si="3"/>
        <v>23.049999999999997</v>
      </c>
      <c r="I32" s="19">
        <f t="shared" si="3"/>
        <v>97.360000000000014</v>
      </c>
      <c r="J32" s="19">
        <f t="shared" si="3"/>
        <v>674.53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J42" si="4">SUM(G33:G41)</f>
        <v>0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:J43" si="5">G32+G42</f>
        <v>19.41</v>
      </c>
      <c r="H43" s="32">
        <f t="shared" si="5"/>
        <v>23.049999999999997</v>
      </c>
      <c r="I43" s="32">
        <f t="shared" si="5"/>
        <v>97.360000000000014</v>
      </c>
      <c r="J43" s="32">
        <f t="shared" si="5"/>
        <v>674.53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</row>
    <row r="45" spans="1:11" ht="15" x14ac:dyDescent="0.25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</row>
    <row r="47" spans="1:11" ht="15" x14ac:dyDescent="0.25">
      <c r="A47" s="23"/>
      <c r="B47" s="15"/>
      <c r="C47" s="11"/>
      <c r="D47" s="7" t="s">
        <v>23</v>
      </c>
      <c r="E47" s="42" t="s">
        <v>54</v>
      </c>
      <c r="F47" s="43">
        <v>30</v>
      </c>
      <c r="G47" s="43">
        <v>5.3</v>
      </c>
      <c r="H47" s="43">
        <v>8.26</v>
      </c>
      <c r="I47" s="43">
        <v>14.82</v>
      </c>
      <c r="J47" s="43">
        <v>154.82</v>
      </c>
      <c r="K47" s="44"/>
    </row>
    <row r="48" spans="1:11" ht="15" x14ac:dyDescent="0.25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</row>
    <row r="49" spans="1:11" ht="15" x14ac:dyDescent="0.2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:J51" si="6">SUM(G44:G50)</f>
        <v>18.760000000000002</v>
      </c>
      <c r="H51" s="19">
        <f t="shared" si="6"/>
        <v>21.040000000000003</v>
      </c>
      <c r="I51" s="19">
        <f t="shared" si="6"/>
        <v>108.75</v>
      </c>
      <c r="J51" s="19">
        <f t="shared" si="6"/>
        <v>698.59999999999991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J61" si="7">SUM(G52:G60)</f>
        <v>0</v>
      </c>
      <c r="H61" s="19">
        <f t="shared" si="7"/>
        <v>0</v>
      </c>
      <c r="I61" s="19">
        <f t="shared" si="7"/>
        <v>0</v>
      </c>
      <c r="J61" s="19">
        <f t="shared" si="7"/>
        <v>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480</v>
      </c>
      <c r="G62" s="32">
        <f t="shared" ref="G62:J62" si="8">G51+G61</f>
        <v>18.760000000000002</v>
      </c>
      <c r="H62" s="32">
        <f t="shared" si="8"/>
        <v>21.040000000000003</v>
      </c>
      <c r="I62" s="32">
        <f t="shared" si="8"/>
        <v>108.75</v>
      </c>
      <c r="J62" s="32">
        <f t="shared" si="8"/>
        <v>698.59999999999991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160</v>
      </c>
      <c r="G63" s="40">
        <v>3.41</v>
      </c>
      <c r="H63" s="40">
        <v>6.32</v>
      </c>
      <c r="I63" s="40">
        <v>23.57</v>
      </c>
      <c r="J63" s="40">
        <v>183.2</v>
      </c>
      <c r="K63" s="41"/>
    </row>
    <row r="64" spans="1:11" ht="15" x14ac:dyDescent="0.25">
      <c r="A64" s="23"/>
      <c r="B64" s="15"/>
      <c r="C64" s="11"/>
      <c r="D64" s="6" t="s">
        <v>21</v>
      </c>
      <c r="E64" s="42" t="s">
        <v>42</v>
      </c>
      <c r="F64" s="43">
        <v>50</v>
      </c>
      <c r="G64" s="43">
        <v>10.039999999999999</v>
      </c>
      <c r="H64" s="43">
        <v>9.07</v>
      </c>
      <c r="I64" s="43">
        <v>13.73</v>
      </c>
      <c r="J64" s="43">
        <v>194</v>
      </c>
      <c r="K64" s="44"/>
    </row>
    <row r="65" spans="1:11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</v>
      </c>
      <c r="I65" s="43">
        <v>14</v>
      </c>
      <c r="J65" s="43">
        <v>56</v>
      </c>
      <c r="K65" s="44"/>
    </row>
    <row r="66" spans="1:11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 t="s">
        <v>26</v>
      </c>
      <c r="E68" s="42" t="s">
        <v>58</v>
      </c>
      <c r="F68" s="43">
        <v>60</v>
      </c>
      <c r="G68" s="43">
        <v>0.6</v>
      </c>
      <c r="H68" s="43">
        <v>0.2</v>
      </c>
      <c r="I68" s="43">
        <v>2.2000000000000002</v>
      </c>
      <c r="J68" s="43">
        <v>14.4</v>
      </c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J70" si="9">SUM(G63:G69)</f>
        <v>16.62</v>
      </c>
      <c r="H70" s="19">
        <f t="shared" si="9"/>
        <v>15.89</v>
      </c>
      <c r="I70" s="19">
        <f t="shared" si="9"/>
        <v>67.989999999999995</v>
      </c>
      <c r="J70" s="19">
        <f t="shared" si="9"/>
        <v>517.74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J80" si="10">SUM(G71:G79)</f>
        <v>0</v>
      </c>
      <c r="H80" s="19">
        <f t="shared" si="10"/>
        <v>0</v>
      </c>
      <c r="I80" s="19">
        <f t="shared" si="10"/>
        <v>0</v>
      </c>
      <c r="J80" s="19">
        <f t="shared" si="10"/>
        <v>0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:J81" si="11">G70+G80</f>
        <v>16.62</v>
      </c>
      <c r="H81" s="32">
        <f t="shared" si="11"/>
        <v>15.89</v>
      </c>
      <c r="I81" s="32">
        <f t="shared" si="11"/>
        <v>67.989999999999995</v>
      </c>
      <c r="J81" s="32">
        <f t="shared" si="11"/>
        <v>517.74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52</v>
      </c>
      <c r="F84" s="43">
        <v>180</v>
      </c>
      <c r="G84" s="43">
        <v>3.1</v>
      </c>
      <c r="H84" s="43">
        <v>2.63</v>
      </c>
      <c r="I84" s="43">
        <v>29</v>
      </c>
      <c r="J84" s="43">
        <v>152.07</v>
      </c>
      <c r="K84" s="44"/>
    </row>
    <row r="85" spans="1:11" ht="15" x14ac:dyDescent="0.25">
      <c r="A85" s="23"/>
      <c r="B85" s="15"/>
      <c r="C85" s="11"/>
      <c r="D85" s="7" t="s">
        <v>23</v>
      </c>
      <c r="E85" s="42" t="s">
        <v>46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 t="s">
        <v>60</v>
      </c>
      <c r="F87" s="43">
        <v>100</v>
      </c>
      <c r="G87" s="43">
        <v>3</v>
      </c>
      <c r="H87" s="43">
        <v>3</v>
      </c>
      <c r="I87" s="43">
        <v>4.7</v>
      </c>
      <c r="J87" s="43">
        <v>57.8</v>
      </c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J89" si="12">SUM(G82:G88)</f>
        <v>16.78</v>
      </c>
      <c r="H89" s="19">
        <f t="shared" si="12"/>
        <v>19.03</v>
      </c>
      <c r="I89" s="19">
        <f t="shared" si="12"/>
        <v>85.789999999999992</v>
      </c>
      <c r="J89" s="19">
        <f t="shared" si="12"/>
        <v>581.54999999999995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J99" si="13">SUM(G90:G98)</f>
        <v>0</v>
      </c>
      <c r="H99" s="19">
        <f t="shared" si="13"/>
        <v>0</v>
      </c>
      <c r="I99" s="19">
        <f t="shared" si="13"/>
        <v>0</v>
      </c>
      <c r="J99" s="19">
        <f t="shared" si="13"/>
        <v>0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:J100" si="14">G89+G99</f>
        <v>16.78</v>
      </c>
      <c r="H100" s="32">
        <f t="shared" si="14"/>
        <v>19.03</v>
      </c>
      <c r="I100" s="32">
        <f t="shared" si="14"/>
        <v>85.789999999999992</v>
      </c>
      <c r="J100" s="32">
        <f t="shared" si="14"/>
        <v>581.54999999999995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150</v>
      </c>
      <c r="G101" s="40">
        <v>3.41</v>
      </c>
      <c r="H101" s="40">
        <v>6.32</v>
      </c>
      <c r="I101" s="40">
        <v>23.57</v>
      </c>
      <c r="J101" s="40">
        <v>171.82</v>
      </c>
      <c r="K101" s="41"/>
    </row>
    <row r="102" spans="1:11" ht="15" x14ac:dyDescent="0.25">
      <c r="A102" s="23"/>
      <c r="B102" s="15"/>
      <c r="C102" s="11"/>
      <c r="D102" s="6" t="s">
        <v>21</v>
      </c>
      <c r="E102" s="42" t="s">
        <v>40</v>
      </c>
      <c r="F102" s="43">
        <v>50</v>
      </c>
      <c r="G102" s="43">
        <v>9.1</v>
      </c>
      <c r="H102" s="43">
        <v>5.94</v>
      </c>
      <c r="I102" s="43">
        <v>6.9</v>
      </c>
      <c r="J102" s="43">
        <v>111</v>
      </c>
      <c r="K102" s="44"/>
    </row>
    <row r="103" spans="1:11" ht="15" x14ac:dyDescent="0.25">
      <c r="A103" s="23"/>
      <c r="B103" s="15"/>
      <c r="C103" s="11"/>
      <c r="D103" s="7" t="s">
        <v>22</v>
      </c>
      <c r="E103" s="42" t="s">
        <v>35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/>
    </row>
    <row r="104" spans="1:11" ht="15" x14ac:dyDescent="0.25">
      <c r="A104" s="23"/>
      <c r="B104" s="15"/>
      <c r="C104" s="11"/>
      <c r="D104" s="7" t="s">
        <v>23</v>
      </c>
      <c r="E104" s="42" t="s">
        <v>36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 t="s">
        <v>26</v>
      </c>
      <c r="E106" s="42" t="s">
        <v>45</v>
      </c>
      <c r="F106" s="43">
        <v>70</v>
      </c>
      <c r="G106" s="43">
        <v>1.05</v>
      </c>
      <c r="H106" s="43">
        <v>3.15</v>
      </c>
      <c r="I106" s="43">
        <v>6.78</v>
      </c>
      <c r="J106" s="43">
        <v>61.81</v>
      </c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5">SUM(G101:G107)</f>
        <v>16.59</v>
      </c>
      <c r="H108" s="19">
        <f t="shared" si="15"/>
        <v>15.800000000000002</v>
      </c>
      <c r="I108" s="19">
        <f t="shared" si="15"/>
        <v>83.75</v>
      </c>
      <c r="J108" s="19">
        <f t="shared" si="15"/>
        <v>547.56999999999994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16">SUM(G109:G117)</f>
        <v>0</v>
      </c>
      <c r="H118" s="19">
        <f t="shared" si="16"/>
        <v>0</v>
      </c>
      <c r="I118" s="19">
        <f t="shared" si="16"/>
        <v>0</v>
      </c>
      <c r="J118" s="19">
        <f t="shared" si="16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:J119" si="17">G108+G118</f>
        <v>16.59</v>
      </c>
      <c r="H119" s="32">
        <f t="shared" si="17"/>
        <v>15.800000000000002</v>
      </c>
      <c r="I119" s="32">
        <f t="shared" si="17"/>
        <v>83.75</v>
      </c>
      <c r="J119" s="32">
        <f t="shared" si="17"/>
        <v>547.56999999999994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</row>
    <row r="121" spans="1:11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</row>
    <row r="123" spans="1:11" ht="15" x14ac:dyDescent="0.25">
      <c r="A123" s="14"/>
      <c r="B123" s="15"/>
      <c r="C123" s="11"/>
      <c r="D123" s="7" t="s">
        <v>23</v>
      </c>
      <c r="E123" s="42" t="s">
        <v>54</v>
      </c>
      <c r="F123" s="43">
        <v>50</v>
      </c>
      <c r="G123" s="43">
        <v>5.3</v>
      </c>
      <c r="H123" s="43">
        <v>8.26</v>
      </c>
      <c r="I123" s="43">
        <v>14.82</v>
      </c>
      <c r="J123" s="43">
        <v>154.82</v>
      </c>
      <c r="K123" s="44"/>
    </row>
    <row r="124" spans="1:11" ht="15" x14ac:dyDescent="0.25">
      <c r="A124" s="14"/>
      <c r="B124" s="15"/>
      <c r="C124" s="11"/>
      <c r="D124" s="7" t="s">
        <v>24</v>
      </c>
      <c r="E124" s="42" t="s">
        <v>63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</row>
    <row r="125" spans="1:11" ht="15" x14ac:dyDescent="0.25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18">SUM(G120:G126)</f>
        <v>19.239999999999998</v>
      </c>
      <c r="H127" s="19">
        <f t="shared" si="18"/>
        <v>16.79</v>
      </c>
      <c r="I127" s="19">
        <f t="shared" si="18"/>
        <v>70.86</v>
      </c>
      <c r="J127" s="19">
        <f t="shared" si="18"/>
        <v>511.51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19">SUM(G128:G136)</f>
        <v>0</v>
      </c>
      <c r="H137" s="19">
        <f t="shared" si="19"/>
        <v>0</v>
      </c>
      <c r="I137" s="19">
        <f t="shared" si="19"/>
        <v>0</v>
      </c>
      <c r="J137" s="19">
        <f t="shared" si="19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:J138" si="20">G127+G137</f>
        <v>19.239999999999998</v>
      </c>
      <c r="H138" s="32">
        <f t="shared" si="20"/>
        <v>16.79</v>
      </c>
      <c r="I138" s="32">
        <f t="shared" si="20"/>
        <v>70.86</v>
      </c>
      <c r="J138" s="32">
        <f t="shared" si="20"/>
        <v>511.51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37</v>
      </c>
      <c r="F139" s="40">
        <v>120</v>
      </c>
      <c r="G139" s="40">
        <v>6.88</v>
      </c>
      <c r="H139" s="40">
        <v>6.87</v>
      </c>
      <c r="I139" s="40">
        <v>30.94</v>
      </c>
      <c r="J139" s="40">
        <v>195.19</v>
      </c>
      <c r="K139" s="41"/>
    </row>
    <row r="140" spans="1:11" ht="15" x14ac:dyDescent="0.25">
      <c r="A140" s="23"/>
      <c r="B140" s="15"/>
      <c r="C140" s="11"/>
      <c r="D140" s="6" t="s">
        <v>21</v>
      </c>
      <c r="E140" s="42" t="s">
        <v>50</v>
      </c>
      <c r="F140" s="43">
        <v>90</v>
      </c>
      <c r="G140" s="43">
        <v>7.17</v>
      </c>
      <c r="H140" s="43">
        <v>8.65</v>
      </c>
      <c r="I140" s="43">
        <v>3.6</v>
      </c>
      <c r="J140" s="43">
        <v>115.75</v>
      </c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 t="s">
        <v>36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 t="s">
        <v>26</v>
      </c>
      <c r="E144" s="42" t="s">
        <v>64</v>
      </c>
      <c r="F144" s="43">
        <v>60</v>
      </c>
      <c r="G144" s="43">
        <v>1.8</v>
      </c>
      <c r="H144" s="43">
        <v>0.3</v>
      </c>
      <c r="I144" s="43">
        <v>4.5</v>
      </c>
      <c r="J144" s="43">
        <v>34.799999999999997</v>
      </c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1">SUM(G139:G145)</f>
        <v>18.420000000000002</v>
      </c>
      <c r="H146" s="19">
        <f t="shared" si="21"/>
        <v>16.12</v>
      </c>
      <c r="I146" s="19">
        <f t="shared" si="21"/>
        <v>67.53</v>
      </c>
      <c r="J146" s="19">
        <f t="shared" si="21"/>
        <v>471.88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22">SUM(G147:G155)</f>
        <v>0</v>
      </c>
      <c r="H156" s="19">
        <f t="shared" si="22"/>
        <v>0</v>
      </c>
      <c r="I156" s="19">
        <f t="shared" si="22"/>
        <v>0</v>
      </c>
      <c r="J156" s="19">
        <f t="shared" si="22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:J157" si="23">G146+G156</f>
        <v>18.420000000000002</v>
      </c>
      <c r="H157" s="32">
        <f t="shared" si="23"/>
        <v>16.12</v>
      </c>
      <c r="I157" s="32">
        <f t="shared" si="23"/>
        <v>67.53</v>
      </c>
      <c r="J157" s="32">
        <f t="shared" si="23"/>
        <v>471.88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44</v>
      </c>
      <c r="F158" s="40">
        <v>60</v>
      </c>
      <c r="G158" s="40">
        <v>0.21</v>
      </c>
      <c r="H158" s="40">
        <v>0.03</v>
      </c>
      <c r="I158" s="40">
        <v>0.56999999999999995</v>
      </c>
      <c r="J158" s="40">
        <v>3.3</v>
      </c>
      <c r="K158" s="41">
        <v>139</v>
      </c>
    </row>
    <row r="159" spans="1:11" ht="15" x14ac:dyDescent="0.25">
      <c r="A159" s="23"/>
      <c r="B159" s="15"/>
      <c r="C159" s="11"/>
      <c r="D159" s="6" t="s">
        <v>21</v>
      </c>
      <c r="E159" s="42" t="s">
        <v>41</v>
      </c>
      <c r="F159" s="43">
        <v>150</v>
      </c>
      <c r="G159" s="43">
        <v>3.6</v>
      </c>
      <c r="H159" s="43">
        <v>5.25</v>
      </c>
      <c r="I159" s="43">
        <v>23.7</v>
      </c>
      <c r="J159" s="43">
        <v>116</v>
      </c>
      <c r="K159" s="44">
        <v>251</v>
      </c>
    </row>
    <row r="160" spans="1:11" ht="15" x14ac:dyDescent="0.25">
      <c r="A160" s="23"/>
      <c r="B160" s="15"/>
      <c r="C160" s="11"/>
      <c r="D160" s="7" t="s">
        <v>22</v>
      </c>
      <c r="E160" s="42" t="s">
        <v>65</v>
      </c>
      <c r="F160" s="43">
        <v>90</v>
      </c>
      <c r="G160" s="43">
        <v>9.18</v>
      </c>
      <c r="H160" s="43">
        <v>13.8</v>
      </c>
      <c r="I160" s="43">
        <v>11.34</v>
      </c>
      <c r="J160" s="43">
        <v>306.89999999999998</v>
      </c>
      <c r="K160" s="44">
        <v>342</v>
      </c>
    </row>
    <row r="161" spans="1:11" ht="15" x14ac:dyDescent="0.25">
      <c r="A161" s="23"/>
      <c r="B161" s="15"/>
      <c r="C161" s="11"/>
      <c r="D161" s="7" t="s">
        <v>23</v>
      </c>
      <c r="E161" s="42" t="s">
        <v>36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 t="s">
        <v>26</v>
      </c>
      <c r="E163" s="42" t="s">
        <v>35</v>
      </c>
      <c r="F163" s="43">
        <v>200</v>
      </c>
      <c r="G163" s="43">
        <v>0.66</v>
      </c>
      <c r="H163" s="43">
        <v>0.09</v>
      </c>
      <c r="I163" s="43">
        <v>32.01</v>
      </c>
      <c r="J163" s="43">
        <v>132.80000000000001</v>
      </c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24">SUM(G158:G164)</f>
        <v>16.02</v>
      </c>
      <c r="H165" s="19">
        <f t="shared" si="24"/>
        <v>19.470000000000002</v>
      </c>
      <c r="I165" s="19">
        <f t="shared" si="24"/>
        <v>82.11</v>
      </c>
      <c r="J165" s="19">
        <f t="shared" si="24"/>
        <v>629.14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25">SUM(G166:G174)</f>
        <v>0</v>
      </c>
      <c r="H175" s="19">
        <f t="shared" si="25"/>
        <v>0</v>
      </c>
      <c r="I175" s="19">
        <f t="shared" si="25"/>
        <v>0</v>
      </c>
      <c r="J175" s="19">
        <f t="shared" si="25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530</v>
      </c>
      <c r="G176" s="32">
        <f t="shared" ref="G176:J176" si="26">G165+G175</f>
        <v>16.02</v>
      </c>
      <c r="H176" s="32">
        <f t="shared" si="26"/>
        <v>19.470000000000002</v>
      </c>
      <c r="I176" s="32">
        <f t="shared" si="26"/>
        <v>82.11</v>
      </c>
      <c r="J176" s="32">
        <f t="shared" si="26"/>
        <v>629.14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>
        <v>265</v>
      </c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>
        <v>346</v>
      </c>
    </row>
    <row r="180" spans="1:11" ht="15" x14ac:dyDescent="0.25">
      <c r="A180" s="23"/>
      <c r="B180" s="15"/>
      <c r="C180" s="11"/>
      <c r="D180" s="7" t="s">
        <v>23</v>
      </c>
      <c r="E180" s="42" t="s">
        <v>54</v>
      </c>
      <c r="F180" s="43">
        <v>50</v>
      </c>
      <c r="G180" s="43">
        <v>5.3</v>
      </c>
      <c r="H180" s="43">
        <v>8.26</v>
      </c>
      <c r="I180" s="43">
        <v>14.82</v>
      </c>
      <c r="J180" s="43">
        <v>154.82</v>
      </c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 t="s">
        <v>43</v>
      </c>
      <c r="E183" s="42" t="s">
        <v>60</v>
      </c>
      <c r="F183" s="43">
        <v>100</v>
      </c>
      <c r="G183" s="43">
        <v>3</v>
      </c>
      <c r="H183" s="43">
        <v>3</v>
      </c>
      <c r="I183" s="43">
        <v>4.7</v>
      </c>
      <c r="J183" s="43">
        <v>57.8</v>
      </c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17.079999999999998</v>
      </c>
      <c r="H184" s="19">
        <f>SUM(H177:H183)</f>
        <v>16.689999999999998</v>
      </c>
      <c r="I184" s="19">
        <f>SUM(I177:I183)</f>
        <v>84.79</v>
      </c>
      <c r="J184" s="19">
        <f>SUM(J177:J183)</f>
        <v>557.68999999999994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27">SUM(G185:G193)</f>
        <v>0</v>
      </c>
      <c r="H194" s="19">
        <f t="shared" si="27"/>
        <v>0</v>
      </c>
      <c r="I194" s="19">
        <f t="shared" si="27"/>
        <v>0</v>
      </c>
      <c r="J194" s="19">
        <f t="shared" si="27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:J195" si="28">G184+G194</f>
        <v>17.079999999999998</v>
      </c>
      <c r="H195" s="32">
        <f t="shared" si="28"/>
        <v>16.689999999999998</v>
      </c>
      <c r="I195" s="32">
        <f t="shared" si="28"/>
        <v>84.79</v>
      </c>
      <c r="J195" s="32">
        <f t="shared" si="28"/>
        <v>557.68999999999994</v>
      </c>
      <c r="K195" s="32"/>
    </row>
    <row r="196" spans="1:11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501</v>
      </c>
      <c r="G196" s="34">
        <f t="shared" ref="G196:J196" si="29">(G24+G43+G62+G81+G100+G119+G138+G157+G176+G195)/(IF(G24=0,0,1)+IF(G43=0,0,1)+IF(G62=0,0,1)+IF(G81=0,0,1)+IF(G100=0,0,1)+IF(G119=0,0,1)+IF(G138=0,0,1)+IF(G157=0,0,1)+IF(G176=0,0,1)+IF(G195=0,0,1))</f>
        <v>17.732000000000006</v>
      </c>
      <c r="H196" s="34">
        <f t="shared" si="29"/>
        <v>18.003</v>
      </c>
      <c r="I196" s="34">
        <f t="shared" si="29"/>
        <v>83.257999999999996</v>
      </c>
      <c r="J196" s="34">
        <f t="shared" si="29"/>
        <v>573.88900000000001</v>
      </c>
      <c r="K196" s="34"/>
    </row>
  </sheetData>
  <sheetProtection sheet="1" objects="1" scenarios="1"/>
  <mergeCells count="15"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  <mergeCell ref="C43:D43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2024-01-11T05:46:46Z</dcterms:modified>
</cp:coreProperties>
</file>